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concentración y fragmentación" sheetId="1" r:id="rId1"/>
    <sheet name="Volatilitad total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8" i="2" l="1"/>
  <c r="B8" i="2"/>
  <c r="D7" i="2"/>
  <c r="E7" i="2" s="1"/>
  <c r="D6" i="2"/>
  <c r="E6" i="2" s="1"/>
  <c r="D5" i="2"/>
  <c r="E5" i="2" s="1"/>
  <c r="D4" i="2"/>
  <c r="E4" i="2" s="1"/>
  <c r="D3" i="2"/>
  <c r="E3" i="2" s="1"/>
  <c r="E10" i="2" s="1"/>
  <c r="E11" i="2" s="1"/>
  <c r="I25" i="1"/>
  <c r="H25" i="1"/>
  <c r="G25" i="1"/>
  <c r="F25" i="1"/>
  <c r="E25" i="1"/>
  <c r="D25" i="1"/>
  <c r="C25" i="1"/>
  <c r="I21" i="1"/>
  <c r="H21" i="1"/>
  <c r="G21" i="1"/>
  <c r="F21" i="1"/>
  <c r="E21" i="1"/>
  <c r="D21" i="1"/>
  <c r="C21" i="1"/>
  <c r="R20" i="1"/>
  <c r="Q20" i="1"/>
  <c r="P20" i="1"/>
  <c r="O20" i="1"/>
  <c r="N20" i="1"/>
  <c r="M20" i="1"/>
  <c r="L20" i="1"/>
  <c r="R19" i="1"/>
  <c r="Q19" i="1"/>
  <c r="P19" i="1"/>
  <c r="O19" i="1"/>
  <c r="N19" i="1"/>
  <c r="M19" i="1"/>
  <c r="L19" i="1"/>
  <c r="R18" i="1"/>
  <c r="Q18" i="1"/>
  <c r="P18" i="1"/>
  <c r="O18" i="1"/>
  <c r="N18" i="1"/>
  <c r="M18" i="1"/>
  <c r="L18" i="1"/>
  <c r="R17" i="1"/>
  <c r="Q17" i="1"/>
  <c r="P17" i="1"/>
  <c r="O17" i="1"/>
  <c r="N17" i="1"/>
  <c r="M17" i="1"/>
  <c r="L17" i="1"/>
  <c r="R16" i="1"/>
  <c r="Q16" i="1"/>
  <c r="P16" i="1"/>
  <c r="O16" i="1"/>
  <c r="N16" i="1"/>
  <c r="M16" i="1"/>
  <c r="L16" i="1"/>
  <c r="R15" i="1"/>
  <c r="Q15" i="1"/>
  <c r="P15" i="1"/>
  <c r="O15" i="1"/>
  <c r="N15" i="1"/>
  <c r="M15" i="1"/>
  <c r="L15" i="1"/>
  <c r="R14" i="1"/>
  <c r="Q14" i="1"/>
  <c r="P14" i="1"/>
  <c r="O14" i="1"/>
  <c r="N14" i="1"/>
  <c r="M14" i="1"/>
  <c r="L14" i="1"/>
  <c r="R13" i="1"/>
  <c r="Q13" i="1"/>
  <c r="P13" i="1"/>
  <c r="O13" i="1"/>
  <c r="N13" i="1"/>
  <c r="M13" i="1"/>
  <c r="L13" i="1"/>
  <c r="R12" i="1"/>
  <c r="Q12" i="1"/>
  <c r="P12" i="1"/>
  <c r="P22" i="1" s="1"/>
  <c r="O12" i="1"/>
  <c r="N12" i="1"/>
  <c r="M12" i="1"/>
  <c r="L12" i="1"/>
  <c r="R11" i="1"/>
  <c r="Q11" i="1"/>
  <c r="P11" i="1"/>
  <c r="O11" i="1"/>
  <c r="N11" i="1"/>
  <c r="M11" i="1"/>
  <c r="L11" i="1"/>
  <c r="R10" i="1"/>
  <c r="Q10" i="1"/>
  <c r="P10" i="1"/>
  <c r="O10" i="1"/>
  <c r="N10" i="1"/>
  <c r="M10" i="1"/>
  <c r="L10" i="1"/>
  <c r="R9" i="1"/>
  <c r="Q9" i="1"/>
  <c r="P9" i="1"/>
  <c r="O9" i="1"/>
  <c r="N9" i="1"/>
  <c r="M9" i="1"/>
  <c r="L9" i="1"/>
  <c r="R8" i="1"/>
  <c r="Q8" i="1"/>
  <c r="P8" i="1"/>
  <c r="O8" i="1"/>
  <c r="N8" i="1"/>
  <c r="M8" i="1"/>
  <c r="L8" i="1"/>
  <c r="R7" i="1"/>
  <c r="Q7" i="1"/>
  <c r="P7" i="1"/>
  <c r="O7" i="1"/>
  <c r="N7" i="1"/>
  <c r="M7" i="1"/>
  <c r="L7" i="1"/>
  <c r="R6" i="1"/>
  <c r="Q6" i="1"/>
  <c r="P6" i="1"/>
  <c r="O6" i="1"/>
  <c r="N6" i="1"/>
  <c r="M6" i="1"/>
  <c r="L6" i="1"/>
  <c r="R5" i="1"/>
  <c r="Q5" i="1"/>
  <c r="P5" i="1"/>
  <c r="O5" i="1"/>
  <c r="N5" i="1"/>
  <c r="M5" i="1"/>
  <c r="L5" i="1"/>
  <c r="R4" i="1"/>
  <c r="Q4" i="1"/>
  <c r="P4" i="1"/>
  <c r="O4" i="1"/>
  <c r="O22" i="1" s="1"/>
  <c r="N4" i="1"/>
  <c r="N22" i="1" s="1"/>
  <c r="M4" i="1"/>
  <c r="M22" i="1" s="1"/>
  <c r="L4" i="1"/>
  <c r="L22" i="1" s="1"/>
  <c r="R3" i="1"/>
  <c r="R21" i="1" s="1"/>
  <c r="Q3" i="1"/>
  <c r="Q21" i="1" s="1"/>
  <c r="P3" i="1"/>
  <c r="P21" i="1" s="1"/>
  <c r="G26" i="1" s="1"/>
  <c r="G27" i="1" s="1"/>
  <c r="G28" i="1" s="1"/>
  <c r="O3" i="1"/>
  <c r="O21" i="1" s="1"/>
  <c r="F26" i="1" s="1"/>
  <c r="F27" i="1" s="1"/>
  <c r="N3" i="1"/>
  <c r="N21" i="1" s="1"/>
  <c r="E26" i="1" s="1"/>
  <c r="E27" i="1" s="1"/>
  <c r="E28" i="1" s="1"/>
  <c r="M3" i="1"/>
  <c r="M21" i="1" s="1"/>
  <c r="D26" i="1" s="1"/>
  <c r="D27" i="1" s="1"/>
  <c r="L3" i="1"/>
  <c r="L21" i="1" s="1"/>
  <c r="C26" i="1" l="1"/>
  <c r="C27" i="1"/>
  <c r="C28" i="1" s="1"/>
  <c r="I26" i="1"/>
  <c r="I27" i="1" s="1"/>
  <c r="I28" i="1" s="1"/>
  <c r="R22" i="1"/>
  <c r="F28" i="1"/>
  <c r="D28" i="1"/>
  <c r="H26" i="1"/>
  <c r="H27" i="1" s="1"/>
  <c r="H28" i="1" s="1"/>
  <c r="Q22" i="1"/>
</calcChain>
</file>

<file path=xl/sharedStrings.xml><?xml version="1.0" encoding="utf-8"?>
<sst xmlns="http://schemas.openxmlformats.org/spreadsheetml/2006/main" count="51" uniqueCount="46">
  <si>
    <t>Partido</t>
  </si>
  <si>
    <t>Prueba</t>
  </si>
  <si>
    <t>Elecciones Nacionales</t>
  </si>
  <si>
    <t>P^2</t>
  </si>
  <si>
    <t>MAS</t>
  </si>
  <si>
    <t>UD</t>
  </si>
  <si>
    <t>PDC</t>
  </si>
  <si>
    <t>MSM</t>
  </si>
  <si>
    <t>PVB-IEP</t>
  </si>
  <si>
    <t>PPB-APB</t>
  </si>
  <si>
    <t>UN-CP</t>
  </si>
  <si>
    <t>OTROS</t>
  </si>
  <si>
    <t>PODEMOS</t>
  </si>
  <si>
    <t>MNR</t>
  </si>
  <si>
    <t>MIP</t>
  </si>
  <si>
    <t>NFR</t>
  </si>
  <si>
    <t>MIR</t>
  </si>
  <si>
    <t>ADN</t>
  </si>
  <si>
    <t>CONDEPA</t>
  </si>
  <si>
    <t>UCS</t>
  </si>
  <si>
    <t>AP</t>
  </si>
  <si>
    <t>MBI</t>
  </si>
  <si>
    <t>Total</t>
  </si>
  <si>
    <t>i=1</t>
  </si>
  <si>
    <t>i=2</t>
  </si>
  <si>
    <t>Medidas</t>
  </si>
  <si>
    <t>Indice de concentración</t>
  </si>
  <si>
    <t>F</t>
  </si>
  <si>
    <t>Indice de fragmentación (RAE)</t>
  </si>
  <si>
    <t>N</t>
  </si>
  <si>
    <t>N (Laakso y Taagapera)</t>
  </si>
  <si>
    <t>NP</t>
  </si>
  <si>
    <t>NP (Molinar)</t>
  </si>
  <si>
    <t>Apoyo en %</t>
  </si>
  <si>
    <t>Partidos</t>
  </si>
  <si>
    <t>Elección 1</t>
  </si>
  <si>
    <t>Elección 2</t>
  </si>
  <si>
    <t>Diferencia (2-1)</t>
  </si>
  <si>
    <t>Diferencia absoluta</t>
  </si>
  <si>
    <t>A</t>
  </si>
  <si>
    <t>B</t>
  </si>
  <si>
    <t>C</t>
  </si>
  <si>
    <t>D</t>
  </si>
  <si>
    <t>E</t>
  </si>
  <si>
    <t>Suma dif. Absoluta</t>
  </si>
  <si>
    <t>Volatilidad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</si>
</sst>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1" fillId="0" borderId="1" xfId="0" applyFont="1" applyBorder="1"/>
    <xf numFmtId="0" fontId="0" fillId="0" borderId="1" xfId="0" applyFont="1" applyBorder="1"/>
    <xf numFmtId="2" fontId="0" fillId="0" borderId="1" xfId="0" applyNumberFormat="1" applyBorder="1"/>
    <xf numFmtId="0" fontId="0" fillId="0" borderId="0" xfId="0" applyAlignment="1">
      <alignment vertical="center"/>
    </xf>
    <xf numFmtId="0" fontId="0" fillId="0" borderId="1" xfId="0" applyBorder="1"/>
    <xf numFmtId="2" fontId="0" fillId="0" borderId="0" xfId="0" applyNumberFormat="1"/>
    <xf numFmtId="2" fontId="1" fillId="0" borderId="1" xfId="0" applyNumberFormat="1" applyFont="1" applyBorder="1"/>
    <xf numFmtId="0" fontId="1" fillId="0" borderId="2" xfId="0" applyFont="1" applyBorder="1"/>
    <xf numFmtId="0" fontId="1" fillId="0" borderId="0" xfId="0" applyFont="1"/>
    <xf numFmtId="0" fontId="1" fillId="0" borderId="2" xfId="0" applyFont="1" applyBorder="1"/>
    <xf numFmtId="0" fontId="0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8"/>
  <sheetViews>
    <sheetView showGridLines="0" tabSelected="1" zoomScale="120" zoomScaleNormal="120" workbookViewId="0">
      <selection activeCell="C10" sqref="C10"/>
    </sheetView>
  </sheetViews>
  <sheetFormatPr baseColWidth="10" defaultColWidth="10.625" defaultRowHeight="15.75" x14ac:dyDescent="0.25"/>
  <cols>
    <col min="1" max="1" width="3.625" style="1" customWidth="1"/>
    <col min="2" max="2" width="26.125" style="1" customWidth="1"/>
    <col min="3" max="3" width="8.125" style="1" customWidth="1"/>
    <col min="4" max="4" width="12.125" style="1" customWidth="1"/>
    <col min="5" max="9" width="8.125" style="1" customWidth="1"/>
    <col min="10" max="11" width="10.625" style="1"/>
    <col min="12" max="12" width="11.5" style="1" customWidth="1"/>
    <col min="13" max="18" width="5.125" style="1" customWidth="1"/>
    <col min="19" max="1017" width="10.625" style="1"/>
    <col min="1018" max="1024" width="10.5" style="1" customWidth="1"/>
  </cols>
  <sheetData>
    <row r="1" spans="2:22" x14ac:dyDescent="0.25">
      <c r="B1" s="14" t="s">
        <v>0</v>
      </c>
      <c r="C1" s="14" t="s">
        <v>1</v>
      </c>
      <c r="D1" s="13" t="s">
        <v>2</v>
      </c>
      <c r="E1" s="13"/>
      <c r="F1" s="13"/>
      <c r="G1" s="13"/>
      <c r="H1" s="13"/>
      <c r="I1" s="13"/>
      <c r="K1" s="15" t="s">
        <v>3</v>
      </c>
      <c r="L1" s="14" t="s">
        <v>1</v>
      </c>
      <c r="M1" s="13" t="s">
        <v>2</v>
      </c>
      <c r="N1" s="13"/>
      <c r="O1" s="13"/>
      <c r="P1" s="13"/>
      <c r="Q1" s="13"/>
      <c r="R1" s="13"/>
    </row>
    <row r="2" spans="2:22" x14ac:dyDescent="0.25">
      <c r="B2" s="14"/>
      <c r="C2" s="14"/>
      <c r="D2" s="2">
        <v>2014</v>
      </c>
      <c r="E2" s="2">
        <v>2009</v>
      </c>
      <c r="F2" s="2">
        <v>2005</v>
      </c>
      <c r="G2" s="2">
        <v>2002</v>
      </c>
      <c r="H2" s="2">
        <v>1997</v>
      </c>
      <c r="I2" s="2">
        <v>1993</v>
      </c>
      <c r="K2" s="15"/>
      <c r="L2" s="14"/>
      <c r="M2" s="2">
        <v>2014</v>
      </c>
      <c r="N2" s="2">
        <v>2009</v>
      </c>
      <c r="O2" s="2">
        <v>2005</v>
      </c>
      <c r="P2" s="2">
        <v>2002</v>
      </c>
      <c r="Q2" s="2">
        <v>1997</v>
      </c>
      <c r="R2" s="2">
        <v>1993</v>
      </c>
    </row>
    <row r="3" spans="2:22" x14ac:dyDescent="0.25">
      <c r="B3" s="3" t="s">
        <v>4</v>
      </c>
      <c r="C3" s="3">
        <v>30</v>
      </c>
      <c r="D3" s="4">
        <v>61.01</v>
      </c>
      <c r="E3" s="4">
        <v>63.91</v>
      </c>
      <c r="F3" s="4">
        <v>53.74</v>
      </c>
      <c r="G3" s="4">
        <v>20.94</v>
      </c>
      <c r="H3" s="4"/>
      <c r="I3" s="4"/>
      <c r="K3" s="5"/>
      <c r="L3" s="3">
        <f t="shared" ref="L3:L20" si="0">+(C3/100)^2</f>
        <v>0.09</v>
      </c>
      <c r="M3" s="6">
        <f t="shared" ref="M3:M20" si="1">+(D3/100)^2</f>
        <v>0.37222200999999999</v>
      </c>
      <c r="N3" s="3">
        <f t="shared" ref="N3:N20" si="2">+(E3/100)^2</f>
        <v>0.40844881</v>
      </c>
      <c r="O3" s="3">
        <f t="shared" ref="O3:O20" si="3">+(F3/100)^2</f>
        <v>0.28879875999999999</v>
      </c>
      <c r="P3" s="3">
        <f t="shared" ref="P3:P20" si="4">+(G3/100)^2</f>
        <v>4.3848360000000003E-2</v>
      </c>
      <c r="Q3" s="3">
        <f t="shared" ref="Q3:Q20" si="5">+(H3/100)^2</f>
        <v>0</v>
      </c>
      <c r="R3" s="3">
        <f t="shared" ref="R3:R20" si="6">+(I3/100)^2</f>
        <v>0</v>
      </c>
      <c r="T3" s="7"/>
      <c r="U3" s="7"/>
      <c r="V3" s="7"/>
    </row>
    <row r="4" spans="2:22" x14ac:dyDescent="0.25">
      <c r="B4" s="3" t="s">
        <v>5</v>
      </c>
      <c r="C4" s="3">
        <v>30</v>
      </c>
      <c r="D4" s="4">
        <v>24.52</v>
      </c>
      <c r="E4" s="4"/>
      <c r="F4" s="4"/>
      <c r="G4" s="4"/>
      <c r="H4" s="4"/>
      <c r="I4" s="4"/>
      <c r="L4" s="3">
        <f t="shared" si="0"/>
        <v>0.09</v>
      </c>
      <c r="M4" s="3">
        <f t="shared" si="1"/>
        <v>6.0123040000000003E-2</v>
      </c>
      <c r="N4" s="3">
        <f t="shared" si="2"/>
        <v>0</v>
      </c>
      <c r="O4" s="3">
        <f t="shared" si="3"/>
        <v>0</v>
      </c>
      <c r="P4" s="3">
        <f t="shared" si="4"/>
        <v>0</v>
      </c>
      <c r="Q4" s="3">
        <f t="shared" si="5"/>
        <v>0</v>
      </c>
      <c r="R4" s="3">
        <f t="shared" si="6"/>
        <v>0</v>
      </c>
    </row>
    <row r="5" spans="2:22" x14ac:dyDescent="0.25">
      <c r="B5" s="3" t="s">
        <v>6</v>
      </c>
      <c r="C5" s="3">
        <v>20</v>
      </c>
      <c r="D5" s="4">
        <v>9.06</v>
      </c>
      <c r="E5" s="4"/>
      <c r="F5" s="4"/>
      <c r="G5" s="4"/>
      <c r="H5" s="4"/>
      <c r="I5" s="4"/>
      <c r="L5" s="3">
        <f t="shared" si="0"/>
        <v>4.0000000000000008E-2</v>
      </c>
      <c r="M5" s="3">
        <f t="shared" si="1"/>
        <v>8.2083599999999996E-3</v>
      </c>
      <c r="N5" s="3">
        <f t="shared" si="2"/>
        <v>0</v>
      </c>
      <c r="O5" s="3">
        <f t="shared" si="3"/>
        <v>0</v>
      </c>
      <c r="P5" s="3">
        <f t="shared" si="4"/>
        <v>0</v>
      </c>
      <c r="Q5" s="3">
        <f t="shared" si="5"/>
        <v>0</v>
      </c>
      <c r="R5" s="3">
        <f t="shared" si="6"/>
        <v>0</v>
      </c>
    </row>
    <row r="6" spans="2:22" x14ac:dyDescent="0.25">
      <c r="B6" s="3" t="s">
        <v>7</v>
      </c>
      <c r="C6" s="3">
        <v>20</v>
      </c>
      <c r="D6" s="4">
        <v>2.71</v>
      </c>
      <c r="E6" s="4"/>
      <c r="F6" s="4"/>
      <c r="G6" s="4"/>
      <c r="H6" s="4"/>
      <c r="I6" s="4"/>
      <c r="L6" s="3">
        <f t="shared" si="0"/>
        <v>4.0000000000000008E-2</v>
      </c>
      <c r="M6" s="3">
        <f t="shared" si="1"/>
        <v>7.344099999999999E-4</v>
      </c>
      <c r="N6" s="3">
        <f t="shared" si="2"/>
        <v>0</v>
      </c>
      <c r="O6" s="3">
        <f t="shared" si="3"/>
        <v>0</v>
      </c>
      <c r="P6" s="3">
        <f t="shared" si="4"/>
        <v>0</v>
      </c>
      <c r="Q6" s="3">
        <f t="shared" si="5"/>
        <v>0</v>
      </c>
      <c r="R6" s="3">
        <f t="shared" si="6"/>
        <v>0</v>
      </c>
    </row>
    <row r="7" spans="2:22" x14ac:dyDescent="0.25">
      <c r="B7" s="3" t="s">
        <v>8</v>
      </c>
      <c r="C7" s="3"/>
      <c r="D7" s="4">
        <v>2.7</v>
      </c>
      <c r="E7" s="4"/>
      <c r="F7" s="4"/>
      <c r="G7" s="4"/>
      <c r="H7" s="4"/>
      <c r="I7" s="4"/>
      <c r="L7" s="3">
        <f t="shared" si="0"/>
        <v>0</v>
      </c>
      <c r="M7" s="3">
        <f t="shared" si="1"/>
        <v>7.2900000000000016E-4</v>
      </c>
      <c r="N7" s="3">
        <f t="shared" si="2"/>
        <v>0</v>
      </c>
      <c r="O7" s="3">
        <f t="shared" si="3"/>
        <v>0</v>
      </c>
      <c r="P7" s="3">
        <f t="shared" si="4"/>
        <v>0</v>
      </c>
      <c r="Q7" s="3">
        <f t="shared" si="5"/>
        <v>0</v>
      </c>
      <c r="R7" s="3">
        <f t="shared" si="6"/>
        <v>0</v>
      </c>
    </row>
    <row r="8" spans="2:22" x14ac:dyDescent="0.25">
      <c r="B8" s="3" t="s">
        <v>9</v>
      </c>
      <c r="C8" s="3"/>
      <c r="D8" s="4"/>
      <c r="E8" s="4">
        <v>26.68</v>
      </c>
      <c r="F8" s="4"/>
      <c r="G8" s="4"/>
      <c r="H8" s="4"/>
      <c r="I8" s="4"/>
      <c r="L8" s="3">
        <f t="shared" si="0"/>
        <v>0</v>
      </c>
      <c r="M8" s="3">
        <f t="shared" si="1"/>
        <v>0</v>
      </c>
      <c r="N8" s="3">
        <f t="shared" si="2"/>
        <v>7.1182239999999994E-2</v>
      </c>
      <c r="O8" s="3">
        <f t="shared" si="3"/>
        <v>0</v>
      </c>
      <c r="P8" s="3">
        <f t="shared" si="4"/>
        <v>0</v>
      </c>
      <c r="Q8" s="3">
        <f t="shared" si="5"/>
        <v>0</v>
      </c>
      <c r="R8" s="3">
        <f t="shared" si="6"/>
        <v>0</v>
      </c>
    </row>
    <row r="9" spans="2:22" x14ac:dyDescent="0.25">
      <c r="B9" s="3" t="s">
        <v>10</v>
      </c>
      <c r="C9" s="3"/>
      <c r="D9" s="4"/>
      <c r="E9" s="4">
        <v>5.72</v>
      </c>
      <c r="F9" s="4">
        <v>7.8</v>
      </c>
      <c r="G9" s="4"/>
      <c r="H9" s="4"/>
      <c r="I9" s="4"/>
      <c r="L9" s="3">
        <f t="shared" si="0"/>
        <v>0</v>
      </c>
      <c r="M9" s="3">
        <f t="shared" si="1"/>
        <v>0</v>
      </c>
      <c r="N9" s="3">
        <f t="shared" si="2"/>
        <v>3.2718400000000003E-3</v>
      </c>
      <c r="O9" s="3">
        <f t="shared" si="3"/>
        <v>6.084E-3</v>
      </c>
      <c r="P9" s="3">
        <f t="shared" si="4"/>
        <v>0</v>
      </c>
      <c r="Q9" s="3">
        <f t="shared" si="5"/>
        <v>0</v>
      </c>
      <c r="R9" s="3">
        <f t="shared" si="6"/>
        <v>0</v>
      </c>
    </row>
    <row r="10" spans="2:22" x14ac:dyDescent="0.25">
      <c r="B10" s="3" t="s">
        <v>11</v>
      </c>
      <c r="C10" s="3"/>
      <c r="D10" s="4"/>
      <c r="E10" s="4">
        <v>3.69</v>
      </c>
      <c r="F10" s="4">
        <v>1.24</v>
      </c>
      <c r="G10" s="4">
        <v>13.28</v>
      </c>
      <c r="H10" s="4">
        <v>9.5</v>
      </c>
      <c r="I10" s="4">
        <v>9.93</v>
      </c>
      <c r="L10" s="3">
        <f t="shared" si="0"/>
        <v>0</v>
      </c>
      <c r="M10" s="3">
        <f t="shared" si="1"/>
        <v>0</v>
      </c>
      <c r="N10" s="3">
        <f t="shared" si="2"/>
        <v>1.3616100000000001E-3</v>
      </c>
      <c r="O10" s="3">
        <f t="shared" si="3"/>
        <v>1.5375999999999999E-4</v>
      </c>
      <c r="P10" s="3">
        <f t="shared" si="4"/>
        <v>1.763584E-2</v>
      </c>
      <c r="Q10" s="3">
        <f t="shared" si="5"/>
        <v>9.025E-3</v>
      </c>
      <c r="R10" s="3">
        <f t="shared" si="6"/>
        <v>9.8604899999999995E-3</v>
      </c>
    </row>
    <row r="11" spans="2:22" x14ac:dyDescent="0.25">
      <c r="B11" s="3" t="s">
        <v>12</v>
      </c>
      <c r="C11" s="3"/>
      <c r="D11" s="4"/>
      <c r="E11" s="4"/>
      <c r="F11" s="4">
        <v>28.59</v>
      </c>
      <c r="G11" s="4"/>
      <c r="H11" s="4"/>
      <c r="I11" s="4"/>
      <c r="L11" s="3">
        <f t="shared" si="0"/>
        <v>0</v>
      </c>
      <c r="M11" s="3">
        <f t="shared" si="1"/>
        <v>0</v>
      </c>
      <c r="N11" s="3">
        <f t="shared" si="2"/>
        <v>0</v>
      </c>
      <c r="O11" s="3">
        <f t="shared" si="3"/>
        <v>8.1738809999999995E-2</v>
      </c>
      <c r="P11" s="3">
        <f t="shared" si="4"/>
        <v>0</v>
      </c>
      <c r="Q11" s="3">
        <f t="shared" si="5"/>
        <v>0</v>
      </c>
      <c r="R11" s="3">
        <f t="shared" si="6"/>
        <v>0</v>
      </c>
    </row>
    <row r="12" spans="2:22" x14ac:dyDescent="0.25">
      <c r="B12" s="3" t="s">
        <v>13</v>
      </c>
      <c r="C12" s="3"/>
      <c r="D12" s="4"/>
      <c r="E12" s="4"/>
      <c r="F12" s="4">
        <v>6.47</v>
      </c>
      <c r="G12" s="4">
        <v>22.46</v>
      </c>
      <c r="H12" s="4">
        <v>18.2</v>
      </c>
      <c r="I12" s="4">
        <v>35.6</v>
      </c>
      <c r="L12" s="3">
        <f t="shared" si="0"/>
        <v>0</v>
      </c>
      <c r="M12" s="3">
        <f t="shared" si="1"/>
        <v>0</v>
      </c>
      <c r="N12" s="3">
        <f t="shared" si="2"/>
        <v>0</v>
      </c>
      <c r="O12" s="3">
        <f t="shared" si="3"/>
        <v>4.1860899999999991E-3</v>
      </c>
      <c r="P12" s="3">
        <f t="shared" si="4"/>
        <v>5.044516000000001E-2</v>
      </c>
      <c r="Q12" s="3">
        <f t="shared" si="5"/>
        <v>3.3124000000000001E-2</v>
      </c>
      <c r="R12" s="3">
        <f t="shared" si="6"/>
        <v>0.12673600000000002</v>
      </c>
    </row>
    <row r="13" spans="2:22" x14ac:dyDescent="0.25">
      <c r="B13" s="3" t="s">
        <v>14</v>
      </c>
      <c r="C13" s="3"/>
      <c r="D13" s="4"/>
      <c r="E13" s="4"/>
      <c r="F13" s="4">
        <v>2.16</v>
      </c>
      <c r="G13" s="4">
        <v>6.09</v>
      </c>
      <c r="H13" s="4"/>
      <c r="I13" s="4"/>
      <c r="L13" s="3">
        <f t="shared" si="0"/>
        <v>0</v>
      </c>
      <c r="M13" s="3">
        <f t="shared" si="1"/>
        <v>0</v>
      </c>
      <c r="N13" s="3">
        <f t="shared" si="2"/>
        <v>0</v>
      </c>
      <c r="O13" s="3">
        <f t="shared" si="3"/>
        <v>4.6656000000000003E-4</v>
      </c>
      <c r="P13" s="3">
        <f t="shared" si="4"/>
        <v>3.7088099999999995E-3</v>
      </c>
      <c r="Q13" s="3">
        <f t="shared" si="5"/>
        <v>0</v>
      </c>
      <c r="R13" s="3">
        <f t="shared" si="6"/>
        <v>0</v>
      </c>
    </row>
    <row r="14" spans="2:22" x14ac:dyDescent="0.25">
      <c r="B14" s="3" t="s">
        <v>15</v>
      </c>
      <c r="C14" s="3"/>
      <c r="D14" s="4"/>
      <c r="E14" s="4"/>
      <c r="F14" s="4"/>
      <c r="G14" s="4">
        <v>20.91</v>
      </c>
      <c r="H14" s="4"/>
      <c r="I14" s="4"/>
      <c r="L14" s="3">
        <f t="shared" si="0"/>
        <v>0</v>
      </c>
      <c r="M14" s="3">
        <f t="shared" si="1"/>
        <v>0</v>
      </c>
      <c r="N14" s="3">
        <f t="shared" si="2"/>
        <v>0</v>
      </c>
      <c r="O14" s="3">
        <f t="shared" si="3"/>
        <v>0</v>
      </c>
      <c r="P14" s="3">
        <f t="shared" si="4"/>
        <v>4.3722810000000001E-2</v>
      </c>
      <c r="Q14" s="3">
        <f t="shared" si="5"/>
        <v>0</v>
      </c>
      <c r="R14" s="3">
        <f t="shared" si="6"/>
        <v>0</v>
      </c>
    </row>
    <row r="15" spans="2:22" x14ac:dyDescent="0.25">
      <c r="B15" s="3" t="s">
        <v>16</v>
      </c>
      <c r="C15" s="3"/>
      <c r="D15" s="4"/>
      <c r="E15" s="4"/>
      <c r="F15" s="4"/>
      <c r="G15" s="4">
        <v>16.32</v>
      </c>
      <c r="H15" s="4">
        <v>16.77</v>
      </c>
      <c r="I15" s="4"/>
      <c r="L15" s="3">
        <f t="shared" si="0"/>
        <v>0</v>
      </c>
      <c r="M15" s="3">
        <f t="shared" si="1"/>
        <v>0</v>
      </c>
      <c r="N15" s="3">
        <f t="shared" si="2"/>
        <v>0</v>
      </c>
      <c r="O15" s="3">
        <f t="shared" si="3"/>
        <v>0</v>
      </c>
      <c r="P15" s="3">
        <f t="shared" si="4"/>
        <v>2.6634240000000003E-2</v>
      </c>
      <c r="Q15" s="3">
        <f t="shared" si="5"/>
        <v>2.8123289999999995E-2</v>
      </c>
      <c r="R15" s="3">
        <f t="shared" si="6"/>
        <v>0</v>
      </c>
    </row>
    <row r="16" spans="2:22" x14ac:dyDescent="0.25">
      <c r="B16" s="3" t="s">
        <v>17</v>
      </c>
      <c r="C16" s="3"/>
      <c r="D16" s="4"/>
      <c r="E16" s="4"/>
      <c r="F16" s="4"/>
      <c r="G16" s="4"/>
      <c r="H16" s="4">
        <v>22.26</v>
      </c>
      <c r="I16" s="4"/>
      <c r="L16" s="3">
        <f t="shared" si="0"/>
        <v>0</v>
      </c>
      <c r="M16" s="3">
        <f t="shared" si="1"/>
        <v>0</v>
      </c>
      <c r="N16" s="3">
        <f t="shared" si="2"/>
        <v>0</v>
      </c>
      <c r="O16" s="3">
        <f t="shared" si="3"/>
        <v>0</v>
      </c>
      <c r="P16" s="3">
        <f t="shared" si="4"/>
        <v>0</v>
      </c>
      <c r="Q16" s="3">
        <f t="shared" si="5"/>
        <v>4.9550760000000006E-2</v>
      </c>
      <c r="R16" s="3">
        <f t="shared" si="6"/>
        <v>0</v>
      </c>
    </row>
    <row r="17" spans="1:18" x14ac:dyDescent="0.25">
      <c r="B17" s="3" t="s">
        <v>18</v>
      </c>
      <c r="C17" s="3"/>
      <c r="D17" s="4"/>
      <c r="E17" s="4"/>
      <c r="F17" s="4"/>
      <c r="G17" s="4"/>
      <c r="H17" s="4">
        <v>17.16</v>
      </c>
      <c r="I17" s="4">
        <v>14.31</v>
      </c>
      <c r="L17" s="3">
        <f t="shared" si="0"/>
        <v>0</v>
      </c>
      <c r="M17" s="3">
        <f t="shared" si="1"/>
        <v>0</v>
      </c>
      <c r="N17" s="3">
        <f t="shared" si="2"/>
        <v>0</v>
      </c>
      <c r="O17" s="3">
        <f t="shared" si="3"/>
        <v>0</v>
      </c>
      <c r="P17" s="3">
        <f t="shared" si="4"/>
        <v>0</v>
      </c>
      <c r="Q17" s="3">
        <f t="shared" si="5"/>
        <v>2.944656E-2</v>
      </c>
      <c r="R17" s="3">
        <f t="shared" si="6"/>
        <v>2.047761E-2</v>
      </c>
    </row>
    <row r="18" spans="1:18" x14ac:dyDescent="0.25">
      <c r="B18" s="3" t="s">
        <v>19</v>
      </c>
      <c r="C18" s="3"/>
      <c r="D18" s="4"/>
      <c r="E18" s="4"/>
      <c r="F18" s="4"/>
      <c r="G18" s="4"/>
      <c r="H18" s="4">
        <v>16.11</v>
      </c>
      <c r="I18" s="4">
        <v>13.73</v>
      </c>
      <c r="L18" s="3">
        <f t="shared" si="0"/>
        <v>0</v>
      </c>
      <c r="M18" s="3">
        <f t="shared" si="1"/>
        <v>0</v>
      </c>
      <c r="N18" s="3">
        <f t="shared" si="2"/>
        <v>0</v>
      </c>
      <c r="O18" s="3">
        <f t="shared" si="3"/>
        <v>0</v>
      </c>
      <c r="P18" s="3">
        <f t="shared" si="4"/>
        <v>0</v>
      </c>
      <c r="Q18" s="3">
        <f t="shared" si="5"/>
        <v>2.5953209999999997E-2</v>
      </c>
      <c r="R18" s="3">
        <f t="shared" si="6"/>
        <v>1.8851290000000003E-2</v>
      </c>
    </row>
    <row r="19" spans="1:18" x14ac:dyDescent="0.25">
      <c r="B19" s="3" t="s">
        <v>20</v>
      </c>
      <c r="C19" s="3"/>
      <c r="D19" s="4"/>
      <c r="E19" s="4"/>
      <c r="F19" s="4"/>
      <c r="G19" s="4"/>
      <c r="H19" s="4"/>
      <c r="I19" s="4">
        <v>21.06</v>
      </c>
      <c r="L19" s="3">
        <f t="shared" si="0"/>
        <v>0</v>
      </c>
      <c r="M19" s="3">
        <f t="shared" si="1"/>
        <v>0</v>
      </c>
      <c r="N19" s="3">
        <f t="shared" si="2"/>
        <v>0</v>
      </c>
      <c r="O19" s="3">
        <f t="shared" si="3"/>
        <v>0</v>
      </c>
      <c r="P19" s="3">
        <f t="shared" si="4"/>
        <v>0</v>
      </c>
      <c r="Q19" s="3">
        <f t="shared" si="5"/>
        <v>0</v>
      </c>
      <c r="R19" s="3">
        <f t="shared" si="6"/>
        <v>4.4352359999999993E-2</v>
      </c>
    </row>
    <row r="20" spans="1:18" x14ac:dyDescent="0.25">
      <c r="B20" s="3" t="s">
        <v>21</v>
      </c>
      <c r="C20" s="3"/>
      <c r="D20" s="4"/>
      <c r="E20" s="4"/>
      <c r="F20" s="4"/>
      <c r="G20" s="4"/>
      <c r="H20" s="4"/>
      <c r="I20" s="4">
        <v>5.37</v>
      </c>
      <c r="L20" s="3">
        <f t="shared" si="0"/>
        <v>0</v>
      </c>
      <c r="M20" s="3">
        <f t="shared" si="1"/>
        <v>0</v>
      </c>
      <c r="N20" s="3">
        <f t="shared" si="2"/>
        <v>0</v>
      </c>
      <c r="O20" s="3">
        <f t="shared" si="3"/>
        <v>0</v>
      </c>
      <c r="P20" s="3">
        <f t="shared" si="4"/>
        <v>0</v>
      </c>
      <c r="Q20" s="3">
        <f t="shared" si="5"/>
        <v>0</v>
      </c>
      <c r="R20" s="3">
        <f t="shared" si="6"/>
        <v>2.88369E-3</v>
      </c>
    </row>
    <row r="21" spans="1:18" x14ac:dyDescent="0.25">
      <c r="B21" s="2" t="s">
        <v>22</v>
      </c>
      <c r="C21" s="8">
        <f t="shared" ref="C21:I21" si="7">SUM(C3:C20)</f>
        <v>100</v>
      </c>
      <c r="D21" s="8">
        <f t="shared" si="7"/>
        <v>100</v>
      </c>
      <c r="E21" s="8">
        <f t="shared" si="7"/>
        <v>100</v>
      </c>
      <c r="F21" s="8">
        <f t="shared" si="7"/>
        <v>100</v>
      </c>
      <c r="G21" s="8">
        <f t="shared" si="7"/>
        <v>100</v>
      </c>
      <c r="H21" s="8">
        <f t="shared" si="7"/>
        <v>100</v>
      </c>
      <c r="I21" s="8">
        <f t="shared" si="7"/>
        <v>100.00000000000001</v>
      </c>
      <c r="K21" s="1" t="s">
        <v>23</v>
      </c>
      <c r="L21" s="8">
        <f t="shared" ref="L21:R21" si="8">SUM(L3:L20)</f>
        <v>0.26</v>
      </c>
      <c r="M21" s="8">
        <f t="shared" si="8"/>
        <v>0.44201682000000003</v>
      </c>
      <c r="N21" s="8">
        <f t="shared" si="8"/>
        <v>0.48426450000000004</v>
      </c>
      <c r="O21" s="8">
        <f t="shared" si="8"/>
        <v>0.38142797999999994</v>
      </c>
      <c r="P21" s="8">
        <f t="shared" si="8"/>
        <v>0.18599521999999999</v>
      </c>
      <c r="Q21" s="8">
        <f t="shared" si="8"/>
        <v>0.17522282</v>
      </c>
      <c r="R21" s="8">
        <f t="shared" si="8"/>
        <v>0.22316143999999999</v>
      </c>
    </row>
    <row r="22" spans="1:18" x14ac:dyDescent="0.25">
      <c r="K22" s="1" t="s">
        <v>24</v>
      </c>
      <c r="L22" s="6">
        <f>SUM(L4:L20)</f>
        <v>0.17</v>
      </c>
      <c r="M22" s="6">
        <f>SUM(M4:M20)</f>
        <v>6.9794809999999999E-2</v>
      </c>
      <c r="N22" s="6">
        <f>SUM(N4:N20)</f>
        <v>7.5815689999999991E-2</v>
      </c>
      <c r="O22" s="6">
        <f>SUM(O4:O20)</f>
        <v>9.2629219999999998E-2</v>
      </c>
      <c r="P22" s="6">
        <f>SUM(P4:P20)-P12</f>
        <v>9.1701699999999969E-2</v>
      </c>
      <c r="Q22" s="4">
        <f>+Q21-Q16</f>
        <v>0.12567206</v>
      </c>
      <c r="R22" s="4">
        <f>+R21-R12</f>
        <v>9.6425439999999973E-2</v>
      </c>
    </row>
    <row r="23" spans="1:18" x14ac:dyDescent="0.25">
      <c r="B23" s="14" t="s">
        <v>25</v>
      </c>
      <c r="C23" s="14" t="s">
        <v>1</v>
      </c>
      <c r="D23" s="13" t="s">
        <v>2</v>
      </c>
      <c r="E23" s="13"/>
      <c r="F23" s="13"/>
      <c r="G23" s="13"/>
      <c r="H23" s="13"/>
      <c r="I23" s="13"/>
    </row>
    <row r="24" spans="1:18" x14ac:dyDescent="0.25">
      <c r="B24" s="14"/>
      <c r="C24" s="14"/>
      <c r="D24" s="2">
        <v>2014</v>
      </c>
      <c r="E24" s="2">
        <v>2009</v>
      </c>
      <c r="F24" s="2">
        <v>2005</v>
      </c>
      <c r="G24" s="2">
        <v>2002</v>
      </c>
      <c r="H24" s="2">
        <v>1997</v>
      </c>
      <c r="I24" s="2">
        <v>1993</v>
      </c>
    </row>
    <row r="25" spans="1:18" x14ac:dyDescent="0.25">
      <c r="B25" s="3" t="s">
        <v>26</v>
      </c>
      <c r="C25" s="4">
        <f>+C3+C4</f>
        <v>60</v>
      </c>
      <c r="D25" s="4">
        <f>+D3+D4</f>
        <v>85.53</v>
      </c>
      <c r="E25" s="4">
        <f>+E3+E8</f>
        <v>90.59</v>
      </c>
      <c r="F25" s="4">
        <f>+F3+F11</f>
        <v>82.33</v>
      </c>
      <c r="G25" s="4">
        <f>+G12+G3</f>
        <v>43.400000000000006</v>
      </c>
      <c r="H25" s="4">
        <f>+H16+H12</f>
        <v>40.46</v>
      </c>
      <c r="I25" s="4">
        <f>+I12+I19</f>
        <v>56.66</v>
      </c>
    </row>
    <row r="26" spans="1:18" x14ac:dyDescent="0.25">
      <c r="A26" s="9" t="s">
        <v>27</v>
      </c>
      <c r="B26" s="3" t="s">
        <v>28</v>
      </c>
      <c r="C26" s="4">
        <f t="shared" ref="C26:I26" si="9">1-L21</f>
        <v>0.74</v>
      </c>
      <c r="D26" s="4">
        <f t="shared" si="9"/>
        <v>0.55798317999999991</v>
      </c>
      <c r="E26" s="4">
        <f t="shared" si="9"/>
        <v>0.5157354999999999</v>
      </c>
      <c r="F26" s="4">
        <f t="shared" si="9"/>
        <v>0.61857202</v>
      </c>
      <c r="G26" s="4">
        <f t="shared" si="9"/>
        <v>0.81400477999999998</v>
      </c>
      <c r="H26" s="4">
        <f t="shared" si="9"/>
        <v>0.82477718</v>
      </c>
      <c r="I26" s="4">
        <f t="shared" si="9"/>
        <v>0.77683856000000007</v>
      </c>
    </row>
    <row r="27" spans="1:18" x14ac:dyDescent="0.25">
      <c r="A27" s="9" t="s">
        <v>29</v>
      </c>
      <c r="B27" s="3" t="s">
        <v>30</v>
      </c>
      <c r="C27" s="4">
        <f>1/L21</f>
        <v>3.8461538461538458</v>
      </c>
      <c r="D27" s="4">
        <f t="shared" ref="D27:I27" si="10">1/(1-D26)</f>
        <v>2.2623573464919273</v>
      </c>
      <c r="E27" s="4">
        <f t="shared" si="10"/>
        <v>2.0649872125666859</v>
      </c>
      <c r="F27" s="4">
        <f t="shared" si="10"/>
        <v>2.6217269115915407</v>
      </c>
      <c r="G27" s="4">
        <f t="shared" si="10"/>
        <v>5.3764822558343157</v>
      </c>
      <c r="H27" s="4">
        <f t="shared" si="10"/>
        <v>5.7070192113104898</v>
      </c>
      <c r="I27" s="4">
        <f t="shared" si="10"/>
        <v>4.4810608857874383</v>
      </c>
    </row>
    <row r="28" spans="1:18" x14ac:dyDescent="0.25">
      <c r="A28" s="9" t="s">
        <v>31</v>
      </c>
      <c r="B28" s="3" t="s">
        <v>32</v>
      </c>
      <c r="C28" s="4">
        <f t="shared" ref="C28:I28" si="11">1+(C27^2)*L22</f>
        <v>3.5147928994082838</v>
      </c>
      <c r="D28" s="4">
        <f t="shared" si="11"/>
        <v>1.3572280374998134</v>
      </c>
      <c r="E28" s="4">
        <f t="shared" si="11"/>
        <v>1.3232911567168766</v>
      </c>
      <c r="F28" s="4">
        <f t="shared" si="11"/>
        <v>1.6366824973714129</v>
      </c>
      <c r="G28" s="4">
        <f t="shared" si="11"/>
        <v>3.6507808258719847</v>
      </c>
      <c r="H28" s="4">
        <f t="shared" si="11"/>
        <v>5.0931475748704687</v>
      </c>
      <c r="I28" s="4">
        <f t="shared" si="11"/>
        <v>2.9362138350552112</v>
      </c>
    </row>
  </sheetData>
  <mergeCells count="9">
    <mergeCell ref="M1:R1"/>
    <mergeCell ref="B23:B24"/>
    <mergeCell ref="C23:C24"/>
    <mergeCell ref="D23:I23"/>
    <mergeCell ref="B1:B2"/>
    <mergeCell ref="C1:C2"/>
    <mergeCell ref="D1:I1"/>
    <mergeCell ref="K1:K2"/>
    <mergeCell ref="L1:L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zoomScale="120" zoomScaleNormal="120" workbookViewId="0">
      <selection activeCell="G16" sqref="G16"/>
    </sheetView>
  </sheetViews>
  <sheetFormatPr baseColWidth="10" defaultColWidth="10.5" defaultRowHeight="15.75" x14ac:dyDescent="0.25"/>
  <cols>
    <col min="4" max="4" width="16.625" customWidth="1"/>
    <col min="5" max="5" width="17.25" customWidth="1"/>
  </cols>
  <sheetData>
    <row r="1" spans="1:5" s="10" customFormat="1" x14ac:dyDescent="0.25">
      <c r="B1" s="16" t="s">
        <v>33</v>
      </c>
      <c r="C1" s="16"/>
    </row>
    <row r="2" spans="1:5" s="10" customFormat="1" x14ac:dyDescent="0.25">
      <c r="A2" s="11" t="s">
        <v>34</v>
      </c>
      <c r="B2" s="11" t="s">
        <v>35</v>
      </c>
      <c r="C2" s="11" t="s">
        <v>36</v>
      </c>
      <c r="D2" s="11" t="s">
        <v>37</v>
      </c>
      <c r="E2" s="11" t="s">
        <v>38</v>
      </c>
    </row>
    <row r="3" spans="1:5" x14ac:dyDescent="0.25">
      <c r="A3" s="12" t="s">
        <v>39</v>
      </c>
      <c r="B3" s="12">
        <v>20</v>
      </c>
      <c r="C3" s="12">
        <v>20</v>
      </c>
      <c r="D3" s="12">
        <f>+C3-B3</f>
        <v>0</v>
      </c>
      <c r="E3" s="12">
        <f>+ABS(D3)</f>
        <v>0</v>
      </c>
    </row>
    <row r="4" spans="1:5" x14ac:dyDescent="0.25">
      <c r="A4" s="12" t="s">
        <v>40</v>
      </c>
      <c r="B4" s="12">
        <v>20</v>
      </c>
      <c r="C4" s="12">
        <v>20</v>
      </c>
      <c r="D4" s="12">
        <f>+C4-B4</f>
        <v>0</v>
      </c>
      <c r="E4" s="12">
        <f>+ABS(D4)</f>
        <v>0</v>
      </c>
    </row>
    <row r="5" spans="1:5" x14ac:dyDescent="0.25">
      <c r="A5" s="12" t="s">
        <v>41</v>
      </c>
      <c r="B5" s="12">
        <v>20</v>
      </c>
      <c r="C5" s="12">
        <v>20</v>
      </c>
      <c r="D5" s="12">
        <f>+C5-B5</f>
        <v>0</v>
      </c>
      <c r="E5" s="12">
        <f>+ABS(D5)</f>
        <v>0</v>
      </c>
    </row>
    <row r="6" spans="1:5" x14ac:dyDescent="0.25">
      <c r="A6" s="12" t="s">
        <v>42</v>
      </c>
      <c r="B6" s="12">
        <v>20</v>
      </c>
      <c r="C6" s="12">
        <v>20</v>
      </c>
      <c r="D6" s="12">
        <f>+C6-B6</f>
        <v>0</v>
      </c>
      <c r="E6" s="12">
        <f>+ABS(D6)</f>
        <v>0</v>
      </c>
    </row>
    <row r="7" spans="1:5" x14ac:dyDescent="0.25">
      <c r="A7" s="12" t="s">
        <v>43</v>
      </c>
      <c r="B7" s="12">
        <v>20</v>
      </c>
      <c r="C7" s="12">
        <v>20</v>
      </c>
      <c r="D7" s="12">
        <f>+C7-B7</f>
        <v>0</v>
      </c>
      <c r="E7" s="12">
        <f>+ABS(D7)</f>
        <v>0</v>
      </c>
    </row>
    <row r="8" spans="1:5" s="10" customFormat="1" x14ac:dyDescent="0.25">
      <c r="A8" s="11" t="s">
        <v>22</v>
      </c>
      <c r="B8" s="11">
        <f>+SUM(B3:B7)</f>
        <v>100</v>
      </c>
      <c r="C8" s="11">
        <f>+SUM(C3:C7)</f>
        <v>100</v>
      </c>
    </row>
    <row r="10" spans="1:5" x14ac:dyDescent="0.25">
      <c r="D10" s="11" t="s">
        <v>44</v>
      </c>
      <c r="E10" s="12">
        <f>+SUM(E3:E7)</f>
        <v>0</v>
      </c>
    </row>
    <row r="11" spans="1:5" x14ac:dyDescent="0.25">
      <c r="D11" s="11" t="s">
        <v>45</v>
      </c>
      <c r="E11" s="12">
        <f>+E10/2</f>
        <v>0</v>
      </c>
    </row>
  </sheetData>
  <mergeCells count="1">
    <mergeCell ref="B1:C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Roman,Normal"&amp;A</oddHeader>
    <oddFooter>&amp;C&amp;"Times New Roman,Normal"Página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concentración y fragmentación</vt:lpstr>
      <vt:lpstr>Volatilitad total</vt:lpstr>
    </vt:vector>
  </TitlesOfParts>
  <Company>San Andres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Chirino</dc:creator>
  <cp:lastModifiedBy>alejandra portocarrero</cp:lastModifiedBy>
  <cp:revision>12</cp:revision>
  <dcterms:created xsi:type="dcterms:W3CDTF">2019-04-23T03:12:31Z</dcterms:created>
  <dcterms:modified xsi:type="dcterms:W3CDTF">2020-11-09T15:59:17Z</dcterms:modified>
  <dc:language>es-BO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San Andres University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